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<sst xmlns="http://schemas.openxmlformats.org/spreadsheetml/2006/main" count="30" uniqueCount="22">
  <si>
    <t xml:space="preserve">Hypothèse retenue :</t>
  </si>
  <si>
    <t xml:space="preserve">BAC PRO : Passage de 22 à 33 semaines sur les 3 années</t>
  </si>
  <si>
    <t xml:space="preserve">CAP : Passage de 12 à 14 semaines et 18 à 21 semaines</t>
  </si>
  <si>
    <t xml:space="preserve">Raisonnement en horaires élèves sur le cycle</t>
  </si>
  <si>
    <t xml:space="preserve">NIVEAU</t>
  </si>
  <si>
    <t xml:space="preserve">HORAIRES ELEVES</t>
  </si>
  <si>
    <t xml:space="preserve">ACTUELLEMENT</t>
  </si>
  <si>
    <t xml:space="preserve">EN PROJET</t>
  </si>
  <si>
    <t xml:space="preserve">ECART</t>
  </si>
  <si>
    <t xml:space="preserve">NOMBRE DE SECTIONS DANS L'ETS A COMPLETER</t>
  </si>
  <si>
    <t xml:space="preserve">TOTAL DES HEURES PERDUES DANS L'ETS SUR LES 3 ANS</t>
  </si>
  <si>
    <t xml:space="preserve">BAC PRO</t>
  </si>
  <si>
    <t xml:space="preserve">Enseignements professionnels</t>
  </si>
  <si>
    <t xml:space="preserve">Enseignements généraux</t>
  </si>
  <si>
    <t xml:space="preserve">Autres dispositifs TVP</t>
  </si>
  <si>
    <t xml:space="preserve">Total</t>
  </si>
  <si>
    <t xml:space="preserve">Nombre de semaines</t>
  </si>
  <si>
    <t xml:space="preserve">CAP 12s</t>
  </si>
  <si>
    <t xml:space="preserve">Nombre de semaines CAP 12s</t>
  </si>
  <si>
    <t xml:space="preserve">CAP 14s</t>
  </si>
  <si>
    <t xml:space="preserve">Nombre de semaines CAP 14s</t>
  </si>
  <si>
    <t xml:space="preserve">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</si>
</sst>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0.4609375" defaultRowHeight="15" zeroHeight="false" outlineLevelRow="0" outlineLevelCol="0"/>
  <cols>
    <col collapsed="false" customWidth="true" hidden="false" outlineLevel="0" max="2" min="2" style="0" width="25.57"/>
    <col collapsed="false" customWidth="true" hidden="false" outlineLevel="0" max="3" min="3" style="0" width="19.85"/>
    <col collapsed="false" customWidth="true" hidden="false" outlineLevel="0" max="4" min="4" style="0" width="15.15"/>
    <col collapsed="false" customWidth="true" hidden="false" outlineLevel="0" max="6" min="6" style="0" width="19.29"/>
    <col collapsed="false" customWidth="true" hidden="false" outlineLevel="0" max="7" min="7" style="0" width="20.42"/>
  </cols>
  <sheetData>
    <row r="1" customFormat="false" ht="18.75" hidden="false" customHeight="false" outlineLevel="0" collapsed="false">
      <c r="A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2" t="s">
        <v>2</v>
      </c>
    </row>
    <row r="4" customFormat="false" ht="15.75" hidden="false" customHeight="false" outlineLevel="0" collapsed="false">
      <c r="B4" s="3" t="s">
        <v>3</v>
      </c>
    </row>
    <row r="6" customFormat="false" ht="45.75" hidden="false" customHeight="false" outlineLevel="0" collapsed="false">
      <c r="A6" s="4" t="s">
        <v>4</v>
      </c>
      <c r="B6" s="5" t="s">
        <v>5</v>
      </c>
      <c r="C6" s="6" t="s">
        <v>6</v>
      </c>
      <c r="D6" s="5" t="s">
        <v>7</v>
      </c>
      <c r="E6" s="6" t="s">
        <v>8</v>
      </c>
      <c r="F6" s="7" t="s">
        <v>9</v>
      </c>
      <c r="G6" s="8" t="s">
        <v>10</v>
      </c>
    </row>
    <row r="7" customFormat="false" ht="15" hidden="false" customHeight="false" outlineLevel="0" collapsed="false">
      <c r="A7" s="9" t="s">
        <v>11</v>
      </c>
      <c r="B7" s="10" t="s">
        <v>12</v>
      </c>
      <c r="C7" s="11" t="n">
        <v>1260</v>
      </c>
      <c r="D7" s="12" t="n">
        <f aca="false">C7*$D$11/$C$11</f>
        <v>1095</v>
      </c>
      <c r="E7" s="11" t="n">
        <f aca="false">D7-C7</f>
        <v>-165</v>
      </c>
      <c r="F7" s="13"/>
      <c r="G7" s="14" t="n">
        <f aca="false">E7*F7</f>
        <v>0</v>
      </c>
    </row>
    <row r="8" customFormat="false" ht="15" hidden="false" customHeight="false" outlineLevel="0" collapsed="false">
      <c r="A8" s="9"/>
      <c r="B8" s="15" t="s">
        <v>13</v>
      </c>
      <c r="C8" s="16" t="n">
        <v>995</v>
      </c>
      <c r="D8" s="17" t="n">
        <f aca="false">C8*$D$11/$C$11</f>
        <v>864.702380952381</v>
      </c>
      <c r="E8" s="18" t="n">
        <f aca="false">D8-C8</f>
        <v>-130.297619047619</v>
      </c>
      <c r="F8" s="19"/>
      <c r="G8" s="20" t="n">
        <f aca="false">E8*F8</f>
        <v>-0</v>
      </c>
    </row>
    <row r="9" customFormat="false" ht="15" hidden="false" customHeight="false" outlineLevel="0" collapsed="false">
      <c r="A9" s="9"/>
      <c r="B9" s="15" t="s">
        <v>14</v>
      </c>
      <c r="C9" s="16" t="n">
        <v>265</v>
      </c>
      <c r="D9" s="17" t="n">
        <f aca="false">C9*$D$11/$C$11</f>
        <v>230.297619047619</v>
      </c>
      <c r="E9" s="18" t="n">
        <f aca="false">D9-C9</f>
        <v>-34.702380952381</v>
      </c>
      <c r="F9" s="19"/>
      <c r="G9" s="20" t="n">
        <f aca="false">E9*F9</f>
        <v>-0</v>
      </c>
    </row>
    <row r="10" customFormat="false" ht="15" hidden="false" customHeight="false" outlineLevel="0" collapsed="false">
      <c r="A10" s="9"/>
      <c r="B10" s="21" t="s">
        <v>15</v>
      </c>
      <c r="C10" s="22" t="n">
        <f aca="false">SUM(C7:C9)</f>
        <v>2520</v>
      </c>
      <c r="D10" s="23" t="n">
        <f aca="false">SUM(D7:D9)</f>
        <v>2190</v>
      </c>
      <c r="E10" s="22" t="n">
        <f aca="false">D10-C10</f>
        <v>-330</v>
      </c>
      <c r="F10" s="19"/>
      <c r="G10" s="20" t="n">
        <f aca="false">E10*F10</f>
        <v>-0</v>
      </c>
    </row>
    <row r="11" customFormat="false" ht="15.75" hidden="false" customHeight="false" outlineLevel="0" collapsed="false">
      <c r="A11" s="9"/>
      <c r="B11" s="24" t="s">
        <v>16</v>
      </c>
      <c r="C11" s="25" t="n">
        <f aca="false">30+28+26</f>
        <v>84</v>
      </c>
      <c r="D11" s="26" t="n">
        <f aca="false">84-11</f>
        <v>73</v>
      </c>
      <c r="E11" s="25" t="n">
        <f aca="false">D11-C11</f>
        <v>-11</v>
      </c>
      <c r="F11" s="27"/>
      <c r="G11" s="28" t="n">
        <f aca="false">E11*F11</f>
        <v>-0</v>
      </c>
    </row>
    <row r="12" customFormat="false" ht="15" hidden="false" customHeight="false" outlineLevel="0" collapsed="false">
      <c r="A12" s="9" t="s">
        <v>17</v>
      </c>
      <c r="B12" s="10" t="s">
        <v>12</v>
      </c>
      <c r="C12" s="11" t="n">
        <v>1045</v>
      </c>
      <c r="D12" s="12" t="n">
        <f aca="false">C12*$D$16/$C$16</f>
        <v>931</v>
      </c>
      <c r="E12" s="11" t="n">
        <f aca="false">D12-C12</f>
        <v>-114</v>
      </c>
      <c r="F12" s="13"/>
      <c r="G12" s="14" t="n">
        <f aca="false">E12*F12</f>
        <v>-0</v>
      </c>
    </row>
    <row r="13" customFormat="false" ht="15" hidden="false" customHeight="false" outlineLevel="0" collapsed="false">
      <c r="A13" s="9"/>
      <c r="B13" s="15" t="s">
        <v>13</v>
      </c>
      <c r="C13" s="16" t="n">
        <v>467.5</v>
      </c>
      <c r="D13" s="29" t="n">
        <f aca="false">C13*$D$16/$C$16</f>
        <v>416.5</v>
      </c>
      <c r="E13" s="16" t="n">
        <f aca="false">D13-C13</f>
        <v>-51</v>
      </c>
      <c r="F13" s="19"/>
      <c r="G13" s="20" t="n">
        <f aca="false">E13*F13</f>
        <v>-0</v>
      </c>
    </row>
    <row r="14" customFormat="false" ht="15" hidden="false" customHeight="false" outlineLevel="0" collapsed="false">
      <c r="A14" s="9"/>
      <c r="B14" s="15" t="s">
        <v>14</v>
      </c>
      <c r="C14" s="16" t="n">
        <v>192.5</v>
      </c>
      <c r="D14" s="29" t="n">
        <f aca="false">C14*$D$16/$C$16</f>
        <v>171.5</v>
      </c>
      <c r="E14" s="16" t="n">
        <f aca="false">D14-C14</f>
        <v>-21</v>
      </c>
      <c r="F14" s="19"/>
      <c r="G14" s="20" t="n">
        <f aca="false">E14*F14</f>
        <v>-0</v>
      </c>
    </row>
    <row r="15" customFormat="false" ht="15" hidden="false" customHeight="false" outlineLevel="0" collapsed="false">
      <c r="A15" s="9"/>
      <c r="B15" s="21" t="s">
        <v>15</v>
      </c>
      <c r="C15" s="22" t="n">
        <f aca="false">SUM(C12:C14)</f>
        <v>1705</v>
      </c>
      <c r="D15" s="23" t="n">
        <f aca="false">C15*$D$16/$C$16</f>
        <v>1519</v>
      </c>
      <c r="E15" s="22" t="n">
        <f aca="false">D15-C15</f>
        <v>-186</v>
      </c>
      <c r="F15" s="19"/>
      <c r="G15" s="20" t="n">
        <f aca="false">E15*F15</f>
        <v>-0</v>
      </c>
    </row>
    <row r="16" customFormat="false" ht="15.75" hidden="false" customHeight="false" outlineLevel="0" collapsed="false">
      <c r="A16" s="9"/>
      <c r="B16" s="24" t="s">
        <v>18</v>
      </c>
      <c r="C16" s="25" t="n">
        <f aca="false">29+26</f>
        <v>55</v>
      </c>
      <c r="D16" s="26" t="n">
        <f aca="false">55-6</f>
        <v>49</v>
      </c>
      <c r="E16" s="25" t="n">
        <f aca="false">D16-C16</f>
        <v>-6</v>
      </c>
      <c r="F16" s="27"/>
      <c r="G16" s="28" t="n">
        <f aca="false">E16*F16</f>
        <v>-0</v>
      </c>
    </row>
    <row r="17" customFormat="false" ht="15" hidden="false" customHeight="false" outlineLevel="0" collapsed="false">
      <c r="A17" s="9" t="s">
        <v>19</v>
      </c>
      <c r="B17" s="10" t="s">
        <v>12</v>
      </c>
      <c r="C17" s="11" t="n">
        <v>1045</v>
      </c>
      <c r="D17" s="12" t="n">
        <f aca="false">C17*$D$21/$C$21</f>
        <v>912</v>
      </c>
      <c r="E17" s="11" t="n">
        <f aca="false">D17-C17</f>
        <v>-133</v>
      </c>
      <c r="F17" s="13"/>
      <c r="G17" s="14" t="n">
        <f aca="false">E17*F17</f>
        <v>-0</v>
      </c>
    </row>
    <row r="18" customFormat="false" ht="15" hidden="false" customHeight="false" outlineLevel="0" collapsed="false">
      <c r="A18" s="9"/>
      <c r="B18" s="15" t="s">
        <v>13</v>
      </c>
      <c r="C18" s="16" t="n">
        <v>467.5</v>
      </c>
      <c r="D18" s="29" t="n">
        <f aca="false">C18*$D$21/$C$21</f>
        <v>408</v>
      </c>
      <c r="E18" s="16" t="n">
        <f aca="false">D18-C18</f>
        <v>-59.5</v>
      </c>
      <c r="F18" s="19"/>
      <c r="G18" s="20" t="n">
        <f aca="false">E18*F18</f>
        <v>-0</v>
      </c>
    </row>
    <row r="19" customFormat="false" ht="15" hidden="false" customHeight="false" outlineLevel="0" collapsed="false">
      <c r="A19" s="9"/>
      <c r="B19" s="15" t="s">
        <v>14</v>
      </c>
      <c r="C19" s="16" t="n">
        <v>192.5</v>
      </c>
      <c r="D19" s="29" t="n">
        <f aca="false">C19*$D$21/$C$21</f>
        <v>168</v>
      </c>
      <c r="E19" s="16" t="n">
        <f aca="false">D19-C19</f>
        <v>-24.5</v>
      </c>
      <c r="F19" s="19"/>
      <c r="G19" s="20" t="n">
        <f aca="false">E19*F19</f>
        <v>-0</v>
      </c>
    </row>
    <row r="20" customFormat="false" ht="15" hidden="false" customHeight="false" outlineLevel="0" collapsed="false">
      <c r="A20" s="9"/>
      <c r="B20" s="21" t="s">
        <v>15</v>
      </c>
      <c r="C20" s="22" t="n">
        <f aca="false">SUM(C17:C19)</f>
        <v>1705</v>
      </c>
      <c r="D20" s="23" t="n">
        <f aca="false">C20*$D$21/$C$21</f>
        <v>1488</v>
      </c>
      <c r="E20" s="22" t="n">
        <f aca="false">D20-C20</f>
        <v>-217</v>
      </c>
      <c r="F20" s="19"/>
      <c r="G20" s="20" t="n">
        <f aca="false">E20*F20</f>
        <v>-0</v>
      </c>
    </row>
    <row r="21" customFormat="false" ht="15.75" hidden="false" customHeight="false" outlineLevel="0" collapsed="false">
      <c r="A21" s="9"/>
      <c r="B21" s="24" t="s">
        <v>20</v>
      </c>
      <c r="C21" s="25" t="n">
        <f aca="false">29+26</f>
        <v>55</v>
      </c>
      <c r="D21" s="26" t="n">
        <f aca="false">C21-7</f>
        <v>48</v>
      </c>
      <c r="E21" s="25" t="n">
        <f aca="false">D21-C21</f>
        <v>-7</v>
      </c>
      <c r="F21" s="27"/>
      <c r="G21" s="28" t="n">
        <f aca="false">E21*F21</f>
        <v>-0</v>
      </c>
    </row>
    <row r="22" customFormat="false" ht="15.75" hidden="false" customHeight="false" outlineLevel="0" collapsed="false">
      <c r="F22" s="30" t="s">
        <v>21</v>
      </c>
      <c r="G22" s="31" t="n">
        <f aca="false">SUM(G7:G21)</f>
        <v>0</v>
      </c>
    </row>
    <row r="25" customFormat="false" ht="15" hidden="false" customHeight="false" outlineLevel="0" collapsed="false">
      <c r="C25" s="22"/>
    </row>
  </sheetData>
  <mergeCells count="3">
    <mergeCell ref="A7:A11"/>
    <mergeCell ref="A12:A16"/>
    <mergeCell ref="A17:A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2022-10-23T07:08:57Z</dcterms:created>
  <dc:creator>Laurence</dc:creator>
  <dc:description/>
  <dc:language>fr-FR</dc:language>
  <cp:lastModifiedBy>g5070</cp:lastModifiedBy>
  <dcterms:modified xsi:type="dcterms:W3CDTF">2022-11-07T14:38:28Z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